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C0AC4F60-53A4-4BEF-B448-FB6656316019}" xr6:coauthVersionLast="47" xr6:coauthVersionMax="47" xr10:uidLastSave="{00000000-0000-0000-0000-000000000000}"/>
  <bookViews>
    <workbookView xWindow="-120" yWindow="-120" windowWidth="29040" windowHeight="15720" xr2:uid="{C512DF8F-5831-48B2-A30F-EAA9AE5F8272}"/>
  </bookViews>
  <sheets>
    <sheet name="B" sheetId="1" r:id="rId1"/>
    <sheet name="A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2" l="1"/>
  <c r="N21" i="2"/>
  <c r="N20" i="2"/>
  <c r="D22" i="2"/>
  <c r="P10" i="2"/>
  <c r="N10" i="2"/>
  <c r="P20" i="2"/>
  <c r="F22" i="2"/>
  <c r="H22" i="2"/>
  <c r="J22" i="2"/>
  <c r="L22" i="2"/>
  <c r="N22" i="2"/>
  <c r="P12" i="2"/>
  <c r="P14" i="2"/>
  <c r="P16" i="2"/>
  <c r="P18" i="2"/>
  <c r="F20" i="2"/>
  <c r="H20" i="2"/>
  <c r="J20" i="2"/>
  <c r="L20" i="2"/>
  <c r="F21" i="2"/>
  <c r="H21" i="2"/>
  <c r="J21" i="2"/>
  <c r="L21" i="2"/>
  <c r="D21" i="2"/>
  <c r="D20" i="2"/>
  <c r="N12" i="2"/>
  <c r="O12" i="2"/>
  <c r="N14" i="2"/>
  <c r="O14" i="2"/>
  <c r="O20" i="2" s="1"/>
  <c r="N16" i="2"/>
  <c r="O16" i="2"/>
  <c r="N18" i="2"/>
  <c r="O18" i="2"/>
  <c r="O10" i="2"/>
  <c r="O5" i="1"/>
  <c r="P5" i="1"/>
  <c r="O7" i="1"/>
  <c r="P7" i="1"/>
  <c r="O9" i="1"/>
  <c r="P9" i="1"/>
  <c r="O11" i="1"/>
  <c r="P11" i="1"/>
  <c r="O13" i="1"/>
  <c r="P13" i="1"/>
  <c r="O15" i="1"/>
  <c r="P15" i="1"/>
  <c r="O17" i="1"/>
  <c r="P17" i="1"/>
  <c r="O19" i="1"/>
  <c r="P19" i="1"/>
  <c r="O21" i="1"/>
  <c r="P21" i="1"/>
  <c r="O23" i="1"/>
  <c r="P23" i="1"/>
  <c r="C27" i="1"/>
  <c r="E27" i="1"/>
  <c r="G27" i="1"/>
  <c r="I27" i="1"/>
  <c r="K27" i="1"/>
  <c r="C28" i="1"/>
  <c r="E28" i="1"/>
  <c r="G28" i="1"/>
  <c r="I28" i="1"/>
  <c r="K28" i="1"/>
  <c r="M23" i="1"/>
  <c r="N23" i="1"/>
  <c r="K25" i="1"/>
  <c r="K26" i="1"/>
  <c r="E25" i="1"/>
  <c r="G25" i="1"/>
  <c r="I25" i="1"/>
  <c r="E26" i="1"/>
  <c r="G26" i="1"/>
  <c r="I26" i="1"/>
  <c r="C26" i="1"/>
  <c r="C25" i="1"/>
  <c r="M7" i="1"/>
  <c r="N7" i="1"/>
  <c r="M9" i="1"/>
  <c r="N9" i="1"/>
  <c r="M11" i="1"/>
  <c r="N11" i="1"/>
  <c r="M13" i="1"/>
  <c r="N13" i="1"/>
  <c r="M15" i="1"/>
  <c r="N15" i="1"/>
  <c r="M17" i="1"/>
  <c r="N17" i="1"/>
  <c r="M19" i="1"/>
  <c r="N19" i="1"/>
  <c r="M21" i="1"/>
  <c r="N21" i="1"/>
  <c r="N5" i="1"/>
  <c r="M5" i="1"/>
  <c r="M27" i="1" l="1"/>
  <c r="M26" i="1"/>
  <c r="M25" i="1"/>
  <c r="P25" i="1"/>
  <c r="O25" i="1"/>
  <c r="N25" i="1"/>
  <c r="M28" i="1"/>
</calcChain>
</file>

<file path=xl/sharedStrings.xml><?xml version="1.0" encoding="utf-8"?>
<sst xmlns="http://schemas.openxmlformats.org/spreadsheetml/2006/main" count="96" uniqueCount="76">
  <si>
    <t>Construcción de túneles menor o igual a 500 m (Categoría III)</t>
  </si>
  <si>
    <t>Diseño</t>
  </si>
  <si>
    <t>Construcción</t>
  </si>
  <si>
    <t>Operación</t>
  </si>
  <si>
    <t>Estudios de factibilidad</t>
  </si>
  <si>
    <t>Perforaciones</t>
  </si>
  <si>
    <t>Revestimiento</t>
  </si>
  <si>
    <t>Movilidad</t>
  </si>
  <si>
    <t>Mantenimiento</t>
  </si>
  <si>
    <t>Afectaciones</t>
  </si>
  <si>
    <t>Total Afecciones</t>
  </si>
  <si>
    <t>Agregado del Impacto</t>
  </si>
  <si>
    <t>Calificación negativa</t>
  </si>
  <si>
    <t>Medidas</t>
  </si>
  <si>
    <t>Factores ambientales</t>
  </si>
  <si>
    <t>+</t>
  </si>
  <si>
    <t>-</t>
  </si>
  <si>
    <t>Irrelevantes</t>
  </si>
  <si>
    <t>Impactos negativos</t>
  </si>
  <si>
    <t>Preventivas</t>
  </si>
  <si>
    <t>Correctoras</t>
  </si>
  <si>
    <t>Compensatorias</t>
  </si>
  <si>
    <t>Agua</t>
  </si>
  <si>
    <t>Calidad del agua</t>
  </si>
  <si>
    <t>Moderados</t>
  </si>
  <si>
    <t>Factores</t>
  </si>
  <si>
    <t xml:space="preserve">Severos </t>
  </si>
  <si>
    <t>Calidad del aire (gases, partículas)</t>
  </si>
  <si>
    <t>Uso de filtros</t>
  </si>
  <si>
    <t>Limitación de la velocidad</t>
  </si>
  <si>
    <t>Seguro médico - Indemnización</t>
  </si>
  <si>
    <t>Atmósfera</t>
  </si>
  <si>
    <t>Críticos</t>
  </si>
  <si>
    <t>&gt; -75</t>
  </si>
  <si>
    <t xml:space="preserve">Desarenadores </t>
  </si>
  <si>
    <t>Reutilización</t>
  </si>
  <si>
    <t>Económica</t>
  </si>
  <si>
    <t>Procesos</t>
  </si>
  <si>
    <t>Erosión</t>
  </si>
  <si>
    <t>Calificación positiva</t>
  </si>
  <si>
    <t>Poco importante</t>
  </si>
  <si>
    <t>Actividades</t>
  </si>
  <si>
    <t>Estabilidad de taludes (deslizamientos)</t>
  </si>
  <si>
    <t>Importante</t>
  </si>
  <si>
    <t>Dirección del viento</t>
  </si>
  <si>
    <t>Barreras acústicas</t>
  </si>
  <si>
    <t>Reubicación de la población afectada</t>
  </si>
  <si>
    <t>Muy importante</t>
  </si>
  <si>
    <t>&gt; 50</t>
  </si>
  <si>
    <t>Señal ética</t>
  </si>
  <si>
    <t>Desvío del tráfico</t>
  </si>
  <si>
    <t>Exoneración de peajes</t>
  </si>
  <si>
    <t>Flora</t>
  </si>
  <si>
    <t>Microflora</t>
  </si>
  <si>
    <t>Fauna</t>
  </si>
  <si>
    <t>Animales terrestres, incluyendo reptiles</t>
  </si>
  <si>
    <t>Interés estético y humano</t>
  </si>
  <si>
    <t>Diseño del paisaje</t>
  </si>
  <si>
    <t xml:space="preserve"> </t>
  </si>
  <si>
    <t>Condiciones físicas únicas</t>
  </si>
  <si>
    <t>Aspectos culturales</t>
  </si>
  <si>
    <t xml:space="preserve"> Empleo</t>
  </si>
  <si>
    <t>Facilidades y actividades humanas</t>
  </si>
  <si>
    <t>Red de transporte</t>
  </si>
  <si>
    <t>Total de afectaciones</t>
  </si>
  <si>
    <t>Agregado del impacto</t>
  </si>
  <si>
    <t>A1</t>
  </si>
  <si>
    <t>A2</t>
  </si>
  <si>
    <t>A3</t>
  </si>
  <si>
    <t>A4</t>
  </si>
  <si>
    <t>A5</t>
  </si>
  <si>
    <t>F1</t>
  </si>
  <si>
    <t>F2</t>
  </si>
  <si>
    <t>F3</t>
  </si>
  <si>
    <t>F4</t>
  </si>
  <si>
    <t>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</si>
</sst>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2D3B45"/>
      <name val="Lato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" xfId="0" applyFont="1" applyBorder="1"/>
    <xf numFmtId="0" fontId="0" fillId="2" borderId="1" xfId="0" applyFill="1" applyBorder="1"/>
    <xf numFmtId="0" fontId="0" fillId="3" borderId="1" xfId="0" applyFill="1" applyBorder="1"/>
    <xf numFmtId="0" fontId="3" fillId="0" borderId="0" xfId="0" applyFont="1"/>
    <xf numFmtId="0" fontId="4" fillId="0" borderId="0" xfId="0" applyFont="1"/>
    <xf numFmtId="0" fontId="5" fillId="3" borderId="1" xfId="0" applyFont="1" applyFill="1" applyBorder="1"/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8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12" xfId="0" applyFont="1" applyBorder="1"/>
    <xf numFmtId="0" fontId="6" fillId="2" borderId="0" xfId="0" applyFont="1" applyFill="1"/>
    <xf numFmtId="0" fontId="6" fillId="4" borderId="0" xfId="0" applyFont="1" applyFill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8" fillId="0" borderId="9" xfId="0" applyFont="1" applyBorder="1"/>
    <xf numFmtId="0" fontId="9" fillId="7" borderId="0" xfId="0" applyFont="1" applyFill="1"/>
    <xf numFmtId="0" fontId="9" fillId="5" borderId="0" xfId="0" applyFont="1" applyFill="1"/>
    <xf numFmtId="0" fontId="9" fillId="0" borderId="0" xfId="0" applyFont="1"/>
    <xf numFmtId="0" fontId="9" fillId="6" borderId="0" xfId="0" applyFont="1" applyFill="1"/>
    <xf numFmtId="0" fontId="9" fillId="2" borderId="0" xfId="0" applyFont="1" applyFill="1"/>
    <xf numFmtId="0" fontId="9" fillId="8" borderId="0" xfId="0" applyFont="1" applyFill="1"/>
    <xf numFmtId="0" fontId="9" fillId="9" borderId="0" xfId="0" applyFont="1" applyFill="1"/>
    <xf numFmtId="0" fontId="10" fillId="10" borderId="0" xfId="0" applyFont="1" applyFill="1"/>
    <xf numFmtId="0" fontId="10" fillId="11" borderId="0" xfId="0" applyFont="1" applyFill="1"/>
    <xf numFmtId="0" fontId="10" fillId="12" borderId="0" xfId="0" applyFont="1" applyFill="1"/>
    <xf numFmtId="0" fontId="10" fillId="13" borderId="0" xfId="0" applyFont="1" applyFill="1"/>
    <xf numFmtId="0" fontId="10" fillId="14" borderId="0" xfId="0" applyFont="1" applyFill="1"/>
    <xf numFmtId="0" fontId="10" fillId="15" borderId="0" xfId="0" applyFont="1" applyFill="1"/>
    <xf numFmtId="0" fontId="10" fillId="16" borderId="0" xfId="0" applyFont="1" applyFill="1"/>
    <xf numFmtId="0" fontId="10" fillId="17" borderId="0" xfId="0" applyFont="1" applyFill="1"/>
    <xf numFmtId="0" fontId="0" fillId="4" borderId="0" xfId="0" applyFill="1"/>
    <xf numFmtId="0" fontId="0" fillId="18" borderId="0" xfId="0" applyFill="1"/>
    <xf numFmtId="0" fontId="0" fillId="5" borderId="0" xfId="0" applyFill="1"/>
    <xf numFmtId="0" fontId="0" fillId="2" borderId="0" xfId="0" applyFill="1"/>
    <xf numFmtId="0" fontId="11" fillId="0" borderId="8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" xfId="0" applyFont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19" borderId="10" xfId="0" applyFill="1" applyBorder="1"/>
    <xf numFmtId="0" fontId="0" fillId="19" borderId="11" xfId="0" applyFill="1" applyBorder="1"/>
    <xf numFmtId="0" fontId="0" fillId="19" borderId="8" xfId="0" applyFill="1" applyBorder="1"/>
    <xf numFmtId="0" fontId="0" fillId="19" borderId="9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2DFC-FD5B-4DA7-9C25-86D2D01DA169}">
  <dimension ref="A2:AE28"/>
  <sheetViews>
    <sheetView tabSelected="1" zoomScale="110" zoomScaleNormal="110" workbookViewId="0">
      <selection activeCell="P5" sqref="P5:P24"/>
    </sheetView>
  </sheetViews>
  <sheetFormatPr baseColWidth="10" defaultColWidth="11.42578125" defaultRowHeight="15" x14ac:dyDescent="0.25"/>
  <cols>
    <col min="1" max="1" width="27.5703125" customWidth="1"/>
    <col min="2" max="2" width="39.85546875" customWidth="1"/>
    <col min="3" max="5" width="6.7109375" customWidth="1"/>
    <col min="6" max="6" width="7.42578125" customWidth="1"/>
    <col min="7" max="7" width="6.7109375" customWidth="1"/>
    <col min="8" max="8" width="8.5703125" customWidth="1"/>
    <col min="9" max="11" width="6.7109375" customWidth="1"/>
    <col min="12" max="12" width="9.85546875" customWidth="1"/>
    <col min="13" max="13" width="5.28515625" customWidth="1"/>
    <col min="14" max="14" width="8.140625" customWidth="1"/>
    <col min="15" max="15" width="13.85546875" customWidth="1"/>
    <col min="16" max="16" width="12" customWidth="1"/>
    <col min="21" max="21" width="14.85546875" customWidth="1"/>
    <col min="22" max="22" width="15.140625" customWidth="1"/>
    <col min="24" max="24" width="28.85546875" customWidth="1"/>
  </cols>
  <sheetData>
    <row r="2" spans="1:31" ht="18" x14ac:dyDescent="0.35">
      <c r="A2" s="32" t="s">
        <v>0</v>
      </c>
      <c r="C2" s="50" t="s">
        <v>1</v>
      </c>
      <c r="D2" s="50"/>
      <c r="E2" s="51" t="s">
        <v>2</v>
      </c>
      <c r="F2" s="51"/>
      <c r="G2" s="52"/>
      <c r="H2" s="52"/>
      <c r="I2" s="52" t="s">
        <v>3</v>
      </c>
      <c r="J2" s="52"/>
      <c r="K2" s="52"/>
      <c r="L2" s="52"/>
    </row>
    <row r="3" spans="1:31" ht="21" customHeight="1" x14ac:dyDescent="0.35">
      <c r="C3" s="72" t="s">
        <v>4</v>
      </c>
      <c r="D3" s="73"/>
      <c r="E3" s="76" t="s">
        <v>5</v>
      </c>
      <c r="F3" s="77"/>
      <c r="G3" s="76" t="s">
        <v>6</v>
      </c>
      <c r="H3" s="77"/>
      <c r="I3" s="76" t="s">
        <v>7</v>
      </c>
      <c r="J3" s="77"/>
      <c r="K3" s="76" t="s">
        <v>8</v>
      </c>
      <c r="L3" s="77"/>
      <c r="M3" s="55" t="s">
        <v>9</v>
      </c>
      <c r="N3" s="56"/>
      <c r="O3" s="70" t="s">
        <v>10</v>
      </c>
      <c r="P3" s="70" t="s">
        <v>11</v>
      </c>
      <c r="R3" s="13" t="s">
        <v>12</v>
      </c>
      <c r="S3" s="14"/>
      <c r="T3" s="14"/>
      <c r="U3" s="14"/>
      <c r="W3" s="34"/>
      <c r="X3" s="34"/>
      <c r="Y3" s="35" t="s">
        <v>13</v>
      </c>
      <c r="Z3" s="35"/>
      <c r="AA3" s="35"/>
      <c r="AB3" s="35"/>
      <c r="AC3" s="35"/>
      <c r="AD3" s="35"/>
      <c r="AE3" s="36"/>
    </row>
    <row r="4" spans="1:31" ht="21" x14ac:dyDescent="0.35">
      <c r="A4" s="49"/>
      <c r="B4" s="49" t="s">
        <v>14</v>
      </c>
      <c r="C4" s="74"/>
      <c r="D4" s="75"/>
      <c r="E4" s="78"/>
      <c r="F4" s="79"/>
      <c r="G4" s="78"/>
      <c r="H4" s="79"/>
      <c r="I4" s="78"/>
      <c r="J4" s="79"/>
      <c r="K4" s="78"/>
      <c r="L4" s="79"/>
      <c r="M4" s="57" t="s">
        <v>15</v>
      </c>
      <c r="N4" s="57" t="s">
        <v>16</v>
      </c>
      <c r="O4" s="71"/>
      <c r="P4" s="71"/>
      <c r="R4" s="14" t="s">
        <v>17</v>
      </c>
      <c r="S4" s="14"/>
      <c r="T4" s="14">
        <v>0</v>
      </c>
      <c r="U4" s="14">
        <v>-25</v>
      </c>
      <c r="W4" s="34" t="s">
        <v>18</v>
      </c>
      <c r="X4" s="34"/>
      <c r="Y4" s="37" t="s">
        <v>19</v>
      </c>
      <c r="Z4" s="37"/>
      <c r="AA4" s="38" t="s">
        <v>20</v>
      </c>
      <c r="AB4" s="38"/>
      <c r="AC4" s="34" t="s">
        <v>21</v>
      </c>
      <c r="AD4" s="34"/>
      <c r="AE4" s="36"/>
    </row>
    <row r="5" spans="1:31" ht="21" x14ac:dyDescent="0.35">
      <c r="A5" s="41" t="s">
        <v>22</v>
      </c>
      <c r="B5" s="53" t="s">
        <v>23</v>
      </c>
      <c r="C5" s="2">
        <v>-1</v>
      </c>
      <c r="D5" s="4"/>
      <c r="E5" s="2">
        <v>-5</v>
      </c>
      <c r="F5" s="4"/>
      <c r="G5" s="2">
        <v>-7</v>
      </c>
      <c r="H5" s="4"/>
      <c r="I5" s="2">
        <v>-2</v>
      </c>
      <c r="J5" s="4"/>
      <c r="K5" s="2">
        <v>-3</v>
      </c>
      <c r="L5" s="4"/>
      <c r="M5" s="58">
        <f>COUNTIF(C5:L5,"&gt;0")</f>
        <v>0</v>
      </c>
      <c r="N5" s="64">
        <f>COUNTIF(C5:L5,"&lt;0")</f>
        <v>5</v>
      </c>
      <c r="O5" s="6">
        <f>COUNT(C5:L5)</f>
        <v>5</v>
      </c>
      <c r="P5" s="66">
        <f>(C5*D6+E5*F6+G5*H6+I5*J6+K5*L6)</f>
        <v>-29</v>
      </c>
      <c r="R5" s="14" t="s">
        <v>24</v>
      </c>
      <c r="S5" s="14"/>
      <c r="T5" s="14">
        <v>-25</v>
      </c>
      <c r="U5" s="14">
        <v>-50</v>
      </c>
      <c r="W5" s="39" t="s">
        <v>25</v>
      </c>
      <c r="X5" s="39"/>
      <c r="Y5" s="36"/>
      <c r="Z5" s="36"/>
      <c r="AA5" s="36"/>
      <c r="AB5" s="36"/>
      <c r="AC5" s="36"/>
      <c r="AD5" s="36"/>
      <c r="AE5" s="36"/>
    </row>
    <row r="6" spans="1:31" ht="21" x14ac:dyDescent="0.35">
      <c r="A6" s="41"/>
      <c r="B6" s="33"/>
      <c r="C6" s="5"/>
      <c r="D6" s="3">
        <v>2</v>
      </c>
      <c r="E6" s="5"/>
      <c r="F6" s="3">
        <v>1</v>
      </c>
      <c r="G6" s="5"/>
      <c r="H6" s="3">
        <v>2</v>
      </c>
      <c r="I6" s="5"/>
      <c r="J6" s="3">
        <v>1</v>
      </c>
      <c r="K6" s="5"/>
      <c r="L6" s="3">
        <v>2</v>
      </c>
      <c r="M6" s="59"/>
      <c r="N6" s="65"/>
      <c r="O6" s="7"/>
      <c r="P6" s="67"/>
      <c r="R6" s="14" t="s">
        <v>26</v>
      </c>
      <c r="S6" s="14"/>
      <c r="T6" s="14">
        <v>-50</v>
      </c>
      <c r="U6" s="14">
        <v>-75</v>
      </c>
      <c r="W6" s="36" t="s">
        <v>27</v>
      </c>
      <c r="X6" s="36"/>
      <c r="Y6" s="36" t="s">
        <v>28</v>
      </c>
      <c r="Z6" s="36"/>
      <c r="AA6" s="36" t="s">
        <v>29</v>
      </c>
      <c r="AB6" s="36"/>
      <c r="AC6" s="36" t="s">
        <v>30</v>
      </c>
      <c r="AD6" s="36"/>
      <c r="AE6" s="36"/>
    </row>
    <row r="7" spans="1:31" ht="21" x14ac:dyDescent="0.35">
      <c r="A7" s="42" t="s">
        <v>31</v>
      </c>
      <c r="B7" s="53" t="s">
        <v>27</v>
      </c>
      <c r="C7" s="2">
        <v>-1</v>
      </c>
      <c r="D7" s="4"/>
      <c r="E7" s="2">
        <v>-9</v>
      </c>
      <c r="F7" s="4"/>
      <c r="G7" s="2">
        <v>-7</v>
      </c>
      <c r="H7" s="4"/>
      <c r="I7" s="2">
        <v>-4</v>
      </c>
      <c r="J7" s="4"/>
      <c r="K7" s="2">
        <v>-6</v>
      </c>
      <c r="L7" s="4"/>
      <c r="M7" s="58">
        <f t="shared" ref="M7" si="0">COUNTIF(C7:L7,"&gt;0")</f>
        <v>0</v>
      </c>
      <c r="N7" s="64">
        <f t="shared" ref="N7" si="1">COUNTIF(C7:L7,"&lt;0")</f>
        <v>5</v>
      </c>
      <c r="O7" s="6">
        <f t="shared" ref="O7" si="2">COUNT(C7:L7)</f>
        <v>5</v>
      </c>
      <c r="P7" s="66">
        <f t="shared" ref="P7" si="3">(C7*D8+E7*F8+G7*H8+I7*J8+K7*L8)</f>
        <v>-52</v>
      </c>
      <c r="R7" s="14" t="s">
        <v>32</v>
      </c>
      <c r="S7" s="14"/>
      <c r="U7" s="31" t="s">
        <v>33</v>
      </c>
      <c r="W7" s="36" t="s">
        <v>23</v>
      </c>
      <c r="X7" s="36"/>
      <c r="Y7" s="36" t="s">
        <v>34</v>
      </c>
      <c r="Z7" s="36"/>
      <c r="AA7" s="36" t="s">
        <v>35</v>
      </c>
      <c r="AB7" s="36"/>
      <c r="AC7" s="36" t="s">
        <v>36</v>
      </c>
      <c r="AD7" s="36"/>
      <c r="AE7" s="36"/>
    </row>
    <row r="8" spans="1:31" ht="21" x14ac:dyDescent="0.35">
      <c r="A8" s="42"/>
      <c r="B8" s="54"/>
      <c r="C8" s="5"/>
      <c r="D8" s="3">
        <v>2</v>
      </c>
      <c r="E8" s="5"/>
      <c r="F8" s="3">
        <v>2</v>
      </c>
      <c r="G8" s="5"/>
      <c r="H8" s="3">
        <v>2</v>
      </c>
      <c r="I8" s="5"/>
      <c r="J8" s="3">
        <v>3</v>
      </c>
      <c r="K8" s="5"/>
      <c r="L8" s="3">
        <v>1</v>
      </c>
      <c r="M8" s="59"/>
      <c r="N8" s="65"/>
      <c r="O8" s="7"/>
      <c r="P8" s="67"/>
      <c r="R8" s="14"/>
      <c r="S8" s="14"/>
      <c r="T8" s="14"/>
      <c r="U8" s="31"/>
      <c r="W8" s="36"/>
      <c r="X8" s="36"/>
      <c r="Y8" s="36"/>
      <c r="Z8" s="36"/>
      <c r="AA8" s="36"/>
      <c r="AB8" s="36"/>
      <c r="AC8" s="36"/>
      <c r="AD8" s="36"/>
      <c r="AE8" s="36"/>
    </row>
    <row r="9" spans="1:31" ht="21" x14ac:dyDescent="0.35">
      <c r="A9" s="43" t="s">
        <v>37</v>
      </c>
      <c r="B9" s="53" t="s">
        <v>38</v>
      </c>
      <c r="C9" s="2">
        <v>-1</v>
      </c>
      <c r="D9" s="4"/>
      <c r="E9" s="2">
        <v>-5</v>
      </c>
      <c r="F9" s="4"/>
      <c r="G9" s="2">
        <v>2</v>
      </c>
      <c r="H9" s="4"/>
      <c r="I9" s="2">
        <v>-1</v>
      </c>
      <c r="J9" s="4"/>
      <c r="K9" s="2">
        <v>-1</v>
      </c>
      <c r="L9" s="4"/>
      <c r="M9" s="58">
        <f t="shared" ref="M9" si="4">COUNTIF(C9:L9,"&gt;0")</f>
        <v>1</v>
      </c>
      <c r="N9" s="64">
        <f t="shared" ref="N9" si="5">COUNTIF(C9:L9,"&lt;0")</f>
        <v>4</v>
      </c>
      <c r="O9" s="6">
        <f t="shared" ref="O9" si="6">COUNT(C9:L9)</f>
        <v>5</v>
      </c>
      <c r="P9" s="66">
        <f t="shared" ref="P9" si="7">(C9*D10+E9*F10+G9*H10+I9*J10+K9*L10)</f>
        <v>-10</v>
      </c>
      <c r="R9" s="13" t="s">
        <v>39</v>
      </c>
      <c r="S9" s="14"/>
      <c r="T9" s="14"/>
      <c r="U9" s="31"/>
      <c r="W9" s="36"/>
      <c r="X9" s="36"/>
      <c r="Y9" s="36"/>
      <c r="Z9" s="36"/>
      <c r="AA9" s="36"/>
      <c r="AB9" s="36"/>
      <c r="AC9" s="36"/>
      <c r="AD9" s="36"/>
      <c r="AE9" s="36"/>
    </row>
    <row r="10" spans="1:31" ht="21" x14ac:dyDescent="0.35">
      <c r="A10" s="43"/>
      <c r="B10" s="54"/>
      <c r="C10" s="5"/>
      <c r="D10" s="3">
        <v>2</v>
      </c>
      <c r="E10" s="5"/>
      <c r="F10" s="3">
        <v>2</v>
      </c>
      <c r="G10" s="5"/>
      <c r="H10" s="3">
        <v>2</v>
      </c>
      <c r="I10" s="5"/>
      <c r="J10" s="3">
        <v>1</v>
      </c>
      <c r="K10" s="5"/>
      <c r="L10" s="3">
        <v>1</v>
      </c>
      <c r="M10" s="59"/>
      <c r="N10" s="65"/>
      <c r="O10" s="7"/>
      <c r="P10" s="67"/>
      <c r="R10" s="14" t="s">
        <v>40</v>
      </c>
      <c r="S10" s="14"/>
      <c r="T10" s="14">
        <v>0</v>
      </c>
      <c r="U10" s="31">
        <v>25</v>
      </c>
      <c r="W10" s="40" t="s">
        <v>41</v>
      </c>
      <c r="X10" s="40"/>
      <c r="Y10" s="36"/>
      <c r="Z10" s="36"/>
      <c r="AA10" s="36"/>
      <c r="AB10" s="36"/>
      <c r="AC10" s="36"/>
      <c r="AD10" s="36"/>
      <c r="AE10" s="36"/>
    </row>
    <row r="11" spans="1:31" ht="21" x14ac:dyDescent="0.35">
      <c r="A11" s="43" t="s">
        <v>37</v>
      </c>
      <c r="B11" s="53" t="s">
        <v>42</v>
      </c>
      <c r="C11" s="2">
        <v>1</v>
      </c>
      <c r="D11" s="4"/>
      <c r="E11" s="2">
        <v>-5</v>
      </c>
      <c r="F11" s="4"/>
      <c r="G11" s="2">
        <v>2</v>
      </c>
      <c r="H11" s="4"/>
      <c r="I11" s="2">
        <v>-1</v>
      </c>
      <c r="J11" s="4"/>
      <c r="K11" s="2">
        <v>-1</v>
      </c>
      <c r="L11" s="4"/>
      <c r="M11" s="58">
        <f t="shared" ref="M11" si="8">COUNTIF(C11:L11,"&gt;0")</f>
        <v>2</v>
      </c>
      <c r="N11" s="64">
        <f t="shared" ref="N11" si="9">COUNTIF(C11:L11,"&lt;0")</f>
        <v>3</v>
      </c>
      <c r="O11" s="6">
        <f t="shared" ref="O11" si="10">COUNT(C11:L11)</f>
        <v>5</v>
      </c>
      <c r="P11" s="66">
        <f t="shared" ref="P11" si="11">(C11*D12+E11*F12+G11*H12+I11*J12+K11*L12)</f>
        <v>-6</v>
      </c>
      <c r="R11" s="14" t="s">
        <v>43</v>
      </c>
      <c r="S11" s="14"/>
      <c r="T11" s="14">
        <v>25</v>
      </c>
      <c r="U11" s="31">
        <v>50</v>
      </c>
      <c r="W11" s="36" t="s">
        <v>5</v>
      </c>
      <c r="X11" s="36"/>
      <c r="Y11" s="36" t="s">
        <v>44</v>
      </c>
      <c r="Z11" s="36"/>
      <c r="AA11" s="36" t="s">
        <v>45</v>
      </c>
      <c r="AB11" s="36"/>
      <c r="AC11" s="36" t="s">
        <v>46</v>
      </c>
      <c r="AD11" s="36"/>
      <c r="AE11" s="36"/>
    </row>
    <row r="12" spans="1:31" ht="21" x14ac:dyDescent="0.35">
      <c r="A12" s="43"/>
      <c r="B12" s="54"/>
      <c r="C12" s="5"/>
      <c r="D12" s="3">
        <v>2</v>
      </c>
      <c r="E12" s="5"/>
      <c r="F12" s="3">
        <v>2</v>
      </c>
      <c r="G12" s="5"/>
      <c r="H12" s="3">
        <v>2</v>
      </c>
      <c r="I12" s="5"/>
      <c r="J12" s="3">
        <v>1</v>
      </c>
      <c r="K12" s="5"/>
      <c r="L12" s="3">
        <v>1</v>
      </c>
      <c r="M12" s="59"/>
      <c r="N12" s="65"/>
      <c r="O12" s="7"/>
      <c r="P12" s="67"/>
      <c r="R12" s="14" t="s">
        <v>47</v>
      </c>
      <c r="S12" s="14"/>
      <c r="U12" s="31" t="s">
        <v>48</v>
      </c>
      <c r="W12" s="36" t="s">
        <v>8</v>
      </c>
      <c r="X12" s="36"/>
      <c r="Y12" s="36" t="s">
        <v>49</v>
      </c>
      <c r="Z12" s="36"/>
      <c r="AA12" s="36" t="s">
        <v>50</v>
      </c>
      <c r="AB12" s="36"/>
      <c r="AC12" s="36" t="s">
        <v>51</v>
      </c>
      <c r="AD12" s="36"/>
      <c r="AE12" s="36"/>
    </row>
    <row r="13" spans="1:31" ht="18.75" x14ac:dyDescent="0.3">
      <c r="A13" s="44" t="s">
        <v>52</v>
      </c>
      <c r="B13" s="53" t="s">
        <v>53</v>
      </c>
      <c r="C13" s="2">
        <v>-1</v>
      </c>
      <c r="D13" s="4"/>
      <c r="E13" s="2">
        <v>-2</v>
      </c>
      <c r="F13" s="4"/>
      <c r="G13" s="2">
        <v>-3</v>
      </c>
      <c r="H13" s="4"/>
      <c r="I13" s="2">
        <v>-1</v>
      </c>
      <c r="J13" s="4"/>
      <c r="K13" s="2">
        <v>-3</v>
      </c>
      <c r="L13" s="4"/>
      <c r="M13" s="58">
        <f t="shared" ref="M13" si="12">COUNTIF(C13:L13,"&gt;0")</f>
        <v>0</v>
      </c>
      <c r="N13" s="64">
        <f t="shared" ref="N13" si="13">COUNTIF(C13:L13,"&lt;0")</f>
        <v>5</v>
      </c>
      <c r="O13" s="6">
        <f t="shared" ref="O13" si="14">COUNT(C13:L13)</f>
        <v>5</v>
      </c>
      <c r="P13" s="66">
        <f t="shared" ref="P13" si="15">(C13*D14+E13*F14+G13*H14+I13*J14+K13*L14)</f>
        <v>-13</v>
      </c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ht="15.75" x14ac:dyDescent="0.25">
      <c r="A14" s="44"/>
      <c r="B14" s="54"/>
      <c r="C14" s="5"/>
      <c r="D14" s="3">
        <v>1</v>
      </c>
      <c r="E14" s="5"/>
      <c r="F14" s="3">
        <v>1</v>
      </c>
      <c r="G14" s="5"/>
      <c r="H14" s="3">
        <v>2</v>
      </c>
      <c r="I14" s="5"/>
      <c r="J14" s="3">
        <v>1</v>
      </c>
      <c r="K14" s="5"/>
      <c r="L14" s="3">
        <v>1</v>
      </c>
      <c r="M14" s="59"/>
      <c r="N14" s="65"/>
      <c r="O14" s="7"/>
      <c r="P14" s="67"/>
    </row>
    <row r="15" spans="1:31" ht="15.75" x14ac:dyDescent="0.25">
      <c r="A15" s="45" t="s">
        <v>54</v>
      </c>
      <c r="B15" s="53" t="s">
        <v>55</v>
      </c>
      <c r="C15" s="2">
        <v>-1</v>
      </c>
      <c r="D15" s="4"/>
      <c r="E15" s="2">
        <v>-2</v>
      </c>
      <c r="F15" s="4"/>
      <c r="G15" s="2">
        <v>-4</v>
      </c>
      <c r="H15" s="4"/>
      <c r="I15" s="2">
        <v>-3</v>
      </c>
      <c r="J15" s="4"/>
      <c r="K15" s="2">
        <v>-3</v>
      </c>
      <c r="L15" s="4"/>
      <c r="M15" s="58">
        <f t="shared" ref="M15" si="16">COUNTIF(C15:L15,"&gt;0")</f>
        <v>0</v>
      </c>
      <c r="N15" s="64">
        <f t="shared" ref="N15" si="17">COUNTIF(C15:L15,"&lt;0")</f>
        <v>5</v>
      </c>
      <c r="O15" s="6">
        <f t="shared" ref="O15" si="18">COUNT(C15:L15)</f>
        <v>5</v>
      </c>
      <c r="P15" s="66">
        <f t="shared" ref="P15" si="19">(C15*D16+E15*F16+G15*H16+I15*J16+K15*L16)</f>
        <v>-20</v>
      </c>
    </row>
    <row r="16" spans="1:31" ht="15.75" x14ac:dyDescent="0.25">
      <c r="A16" s="45"/>
      <c r="B16" s="54"/>
      <c r="C16" s="5"/>
      <c r="D16" s="3">
        <v>2</v>
      </c>
      <c r="E16" s="5"/>
      <c r="F16" s="3">
        <v>1</v>
      </c>
      <c r="G16" s="5"/>
      <c r="H16" s="3">
        <v>1</v>
      </c>
      <c r="I16" s="5"/>
      <c r="J16" s="3">
        <v>3</v>
      </c>
      <c r="K16" s="5"/>
      <c r="L16" s="3">
        <v>1</v>
      </c>
      <c r="M16" s="59"/>
      <c r="N16" s="65"/>
      <c r="O16" s="7"/>
      <c r="P16" s="67"/>
    </row>
    <row r="17" spans="1:18" ht="15.75" x14ac:dyDescent="0.25">
      <c r="A17" s="46" t="s">
        <v>56</v>
      </c>
      <c r="B17" s="53" t="s">
        <v>57</v>
      </c>
      <c r="C17" s="2">
        <v>1</v>
      </c>
      <c r="D17" s="4"/>
      <c r="E17" s="2">
        <v>-5</v>
      </c>
      <c r="F17" s="4"/>
      <c r="G17" s="2">
        <v>2</v>
      </c>
      <c r="H17" s="4"/>
      <c r="I17" s="2">
        <v>1</v>
      </c>
      <c r="J17" s="4"/>
      <c r="K17" s="2">
        <v>-2</v>
      </c>
      <c r="L17" s="4"/>
      <c r="M17" s="58">
        <f t="shared" ref="M17" si="20">COUNTIF(C17:L17,"&gt;0")</f>
        <v>3</v>
      </c>
      <c r="N17" s="64">
        <f t="shared" ref="N17" si="21">COUNTIF(C17:L17,"&lt;0")</f>
        <v>2</v>
      </c>
      <c r="O17" s="6">
        <f t="shared" ref="O17" si="22">COUNT(C17:L17)</f>
        <v>5</v>
      </c>
      <c r="P17" s="66">
        <f t="shared" ref="P17" si="23">(C17*D18+E17*F18+G17*H18+I17*J18+K17*L18)</f>
        <v>-1</v>
      </c>
      <c r="R17" t="s">
        <v>58</v>
      </c>
    </row>
    <row r="18" spans="1:18" ht="15.75" x14ac:dyDescent="0.25">
      <c r="A18" s="46"/>
      <c r="B18" s="54"/>
      <c r="C18" s="5"/>
      <c r="D18" s="3">
        <v>1</v>
      </c>
      <c r="E18" s="5"/>
      <c r="F18" s="3">
        <v>1</v>
      </c>
      <c r="G18" s="5"/>
      <c r="H18" s="3">
        <v>2</v>
      </c>
      <c r="I18" s="5"/>
      <c r="J18" s="3">
        <v>1</v>
      </c>
      <c r="K18" s="5"/>
      <c r="L18" s="3">
        <v>1</v>
      </c>
      <c r="M18" s="59"/>
      <c r="N18" s="65"/>
      <c r="O18" s="7"/>
      <c r="P18" s="67"/>
    </row>
    <row r="19" spans="1:18" ht="15.75" x14ac:dyDescent="0.25">
      <c r="A19" s="46" t="s">
        <v>56</v>
      </c>
      <c r="B19" s="53" t="s">
        <v>59</v>
      </c>
      <c r="C19" s="2">
        <v>1</v>
      </c>
      <c r="D19" s="4"/>
      <c r="E19" s="2">
        <v>-7</v>
      </c>
      <c r="F19" s="4"/>
      <c r="G19" s="2">
        <v>3</v>
      </c>
      <c r="H19" s="4"/>
      <c r="I19" s="2">
        <v>1</v>
      </c>
      <c r="J19" s="4"/>
      <c r="K19" s="2">
        <v>-1</v>
      </c>
      <c r="L19" s="4"/>
      <c r="M19" s="58">
        <f t="shared" ref="M19" si="24">COUNTIF(C19:L19,"&gt;0")</f>
        <v>3</v>
      </c>
      <c r="N19" s="64">
        <f t="shared" ref="N19" si="25">COUNTIF(C19:L19,"&lt;0")</f>
        <v>2</v>
      </c>
      <c r="O19" s="6">
        <f t="shared" ref="O19" si="26">COUNT(C19:L19)</f>
        <v>5</v>
      </c>
      <c r="P19" s="66">
        <f t="shared" ref="P19" si="27">(C19*D20+E19*F20+G19*H20+I19*J20+K19*L20)</f>
        <v>-17</v>
      </c>
    </row>
    <row r="20" spans="1:18" ht="15.75" x14ac:dyDescent="0.25">
      <c r="A20" s="46"/>
      <c r="B20" s="54"/>
      <c r="C20" s="5"/>
      <c r="D20" s="3">
        <v>1</v>
      </c>
      <c r="E20" s="5"/>
      <c r="F20" s="3">
        <v>3</v>
      </c>
      <c r="G20" s="5"/>
      <c r="H20" s="3">
        <v>1</v>
      </c>
      <c r="I20" s="5"/>
      <c r="J20" s="3">
        <v>1</v>
      </c>
      <c r="K20" s="5"/>
      <c r="L20" s="3">
        <v>1</v>
      </c>
      <c r="M20" s="59"/>
      <c r="N20" s="65"/>
      <c r="O20" s="7"/>
      <c r="P20" s="67"/>
    </row>
    <row r="21" spans="1:18" ht="15.75" x14ac:dyDescent="0.25">
      <c r="A21" s="47" t="s">
        <v>60</v>
      </c>
      <c r="B21" s="53" t="s">
        <v>61</v>
      </c>
      <c r="C21" s="2">
        <v>4</v>
      </c>
      <c r="D21" s="4"/>
      <c r="E21" s="2">
        <v>5</v>
      </c>
      <c r="F21" s="4"/>
      <c r="G21" s="2">
        <v>5</v>
      </c>
      <c r="H21" s="4"/>
      <c r="I21" s="2">
        <v>7</v>
      </c>
      <c r="J21" s="4"/>
      <c r="K21" s="2">
        <v>3</v>
      </c>
      <c r="L21" s="4"/>
      <c r="M21" s="58">
        <f t="shared" ref="M21" si="28">COUNTIF(C21:L21,"&gt;0")</f>
        <v>5</v>
      </c>
      <c r="N21" s="64">
        <f t="shared" ref="N21" si="29">COUNTIF(C21:L21,"&lt;0")</f>
        <v>0</v>
      </c>
      <c r="O21" s="6">
        <f t="shared" ref="O21" si="30">COUNT(C21:L21)</f>
        <v>5</v>
      </c>
      <c r="P21" s="66">
        <f t="shared" ref="P21" si="31">(C21*D22+E21*F22+G21*H22+I21*J22+K21*L22)</f>
        <v>99</v>
      </c>
    </row>
    <row r="22" spans="1:18" ht="15.75" x14ac:dyDescent="0.25">
      <c r="A22" s="47"/>
      <c r="B22" s="54"/>
      <c r="C22" s="5"/>
      <c r="D22" s="3">
        <v>1</v>
      </c>
      <c r="E22" s="5"/>
      <c r="F22" s="3">
        <v>5</v>
      </c>
      <c r="G22" s="5"/>
      <c r="H22" s="3">
        <v>5</v>
      </c>
      <c r="I22" s="5"/>
      <c r="J22" s="3">
        <v>6</v>
      </c>
      <c r="K22" s="5"/>
      <c r="L22" s="3">
        <v>1</v>
      </c>
      <c r="M22" s="59"/>
      <c r="N22" s="65"/>
      <c r="O22" s="7"/>
      <c r="P22" s="67"/>
    </row>
    <row r="23" spans="1:18" ht="15.75" x14ac:dyDescent="0.25">
      <c r="A23" s="48" t="s">
        <v>62</v>
      </c>
      <c r="B23" s="53" t="s">
        <v>63</v>
      </c>
      <c r="C23" s="2">
        <v>1</v>
      </c>
      <c r="D23" s="4"/>
      <c r="E23" s="2">
        <v>3</v>
      </c>
      <c r="F23" s="4"/>
      <c r="G23" s="2">
        <v>3</v>
      </c>
      <c r="H23" s="4"/>
      <c r="I23" s="2">
        <v>7</v>
      </c>
      <c r="J23" s="4"/>
      <c r="K23" s="2">
        <v>-2</v>
      </c>
      <c r="L23" s="4"/>
      <c r="M23" s="58">
        <f t="shared" ref="M23" si="32">COUNTIF(C23:L23,"&gt;0")</f>
        <v>4</v>
      </c>
      <c r="N23" s="64">
        <f t="shared" ref="N23" si="33">COUNTIF(C23:L23,"&lt;0")</f>
        <v>1</v>
      </c>
      <c r="O23" s="6">
        <f t="shared" ref="O23" si="34">COUNT(C23:L23)</f>
        <v>5</v>
      </c>
      <c r="P23" s="66">
        <f t="shared" ref="P23" si="35">(C23*D24+E23*F24+G23*H24+I23*J24+K23*L24)</f>
        <v>53</v>
      </c>
    </row>
    <row r="24" spans="1:18" ht="18.75" x14ac:dyDescent="0.3">
      <c r="A24" s="48"/>
      <c r="B24" s="33"/>
      <c r="C24" s="5"/>
      <c r="D24" s="3">
        <v>1</v>
      </c>
      <c r="E24" s="5"/>
      <c r="F24" s="3">
        <v>2</v>
      </c>
      <c r="G24" s="5"/>
      <c r="H24" s="3">
        <v>2</v>
      </c>
      <c r="I24" s="5"/>
      <c r="J24" s="3">
        <v>6</v>
      </c>
      <c r="K24" s="5"/>
      <c r="L24" s="3">
        <v>1</v>
      </c>
      <c r="M24" s="59"/>
      <c r="N24" s="65"/>
      <c r="O24" s="7"/>
      <c r="P24" s="67"/>
    </row>
    <row r="25" spans="1:18" ht="23.25" x14ac:dyDescent="0.35">
      <c r="A25" s="6" t="s">
        <v>9</v>
      </c>
      <c r="B25" s="1" t="s">
        <v>15</v>
      </c>
      <c r="C25" s="60">
        <f>COUNTIF(C5:C24,"&gt;0")</f>
        <v>5</v>
      </c>
      <c r="D25" s="61"/>
      <c r="E25" s="60">
        <f t="shared" ref="E25" si="36">COUNTIF(E5:E24,"&gt;0")</f>
        <v>2</v>
      </c>
      <c r="F25" s="61"/>
      <c r="G25" s="60">
        <f t="shared" ref="G25" si="37">COUNTIF(G5:G24,"&gt;0")</f>
        <v>6</v>
      </c>
      <c r="H25" s="61"/>
      <c r="I25" s="60">
        <f t="shared" ref="I25" si="38">COUNTIF(I5:I24,"&gt;0")</f>
        <v>4</v>
      </c>
      <c r="J25" s="61"/>
      <c r="K25" s="60">
        <f t="shared" ref="K25" si="39">COUNTIF(K5:K24,"&gt;0")</f>
        <v>1</v>
      </c>
      <c r="L25" s="61"/>
      <c r="M25" s="11">
        <f t="shared" ref="M25:M27" si="40">SUM(C25:L25)</f>
        <v>18</v>
      </c>
      <c r="N25" s="12">
        <f t="shared" ref="N25:O25" si="41">SUM(N5:N24)</f>
        <v>32</v>
      </c>
      <c r="O25" s="12">
        <f t="shared" si="41"/>
        <v>50</v>
      </c>
      <c r="P25" s="15">
        <f>SUM(P5:P24)</f>
        <v>4</v>
      </c>
    </row>
    <row r="26" spans="1:18" x14ac:dyDescent="0.25">
      <c r="A26" s="7"/>
      <c r="B26" s="10" t="s">
        <v>16</v>
      </c>
      <c r="C26" s="62">
        <f>COUNTIF(C5:C24,"&lt;0")</f>
        <v>5</v>
      </c>
      <c r="D26" s="63"/>
      <c r="E26" s="62">
        <f t="shared" ref="E26" si="42">COUNTIF(E5:E24,"&lt;0")</f>
        <v>8</v>
      </c>
      <c r="F26" s="63"/>
      <c r="G26" s="62">
        <f t="shared" ref="G26" si="43">COUNTIF(G5:G24,"&lt;0")</f>
        <v>4</v>
      </c>
      <c r="H26" s="63"/>
      <c r="I26" s="62">
        <f t="shared" ref="I26" si="44">COUNTIF(I5:I24,"&lt;0")</f>
        <v>6</v>
      </c>
      <c r="J26" s="63"/>
      <c r="K26" s="62">
        <f t="shared" ref="K26" si="45">COUNTIF(K5:K24,"&lt;0")</f>
        <v>9</v>
      </c>
      <c r="L26" s="63"/>
      <c r="M26" s="11">
        <f t="shared" si="40"/>
        <v>32</v>
      </c>
    </row>
    <row r="27" spans="1:18" x14ac:dyDescent="0.25">
      <c r="A27" s="8" t="s">
        <v>64</v>
      </c>
      <c r="B27" s="9"/>
      <c r="C27" s="8">
        <f>COUNT(C5:C24)</f>
        <v>10</v>
      </c>
      <c r="D27" s="9"/>
      <c r="E27" s="8">
        <f t="shared" ref="E27" si="46">COUNT(E5:E24)</f>
        <v>10</v>
      </c>
      <c r="F27" s="9"/>
      <c r="G27" s="8">
        <f t="shared" ref="G27" si="47">COUNT(G5:G24)</f>
        <v>10</v>
      </c>
      <c r="H27" s="9"/>
      <c r="I27" s="8">
        <f t="shared" ref="I27" si="48">COUNT(I5:I24)</f>
        <v>10</v>
      </c>
      <c r="J27" s="9"/>
      <c r="K27" s="8">
        <f t="shared" ref="K27" si="49">COUNT(K5:K24)</f>
        <v>10</v>
      </c>
      <c r="L27" s="9"/>
      <c r="M27" s="11">
        <f t="shared" si="40"/>
        <v>50</v>
      </c>
    </row>
    <row r="28" spans="1:18" x14ac:dyDescent="0.25">
      <c r="A28" s="8" t="s">
        <v>65</v>
      </c>
      <c r="B28" s="9"/>
      <c r="C28" s="68">
        <f>C5*D6+C7*D8+C9*D10+C11*D12+C13*D14+C15*D16+C17*D18+C19*D20+C21*D22+C23*D24</f>
        <v>0</v>
      </c>
      <c r="D28" s="69"/>
      <c r="E28" s="68">
        <f t="shared" ref="E28" si="50">E5*F6+E7*F8+E9*F10+E11*F12+E13*F14+E15*F16+E17*F18+E19*F20+E21*F22+E23*F24</f>
        <v>-42</v>
      </c>
      <c r="F28" s="69"/>
      <c r="G28" s="68">
        <f t="shared" ref="G28" si="51">G5*H6+G7*H8+G9*H10+G11*H12+G13*H14+G15*H16+G17*H18+G19*H20+G21*H22+G23*H24</f>
        <v>8</v>
      </c>
      <c r="H28" s="69"/>
      <c r="I28" s="68">
        <f t="shared" ref="I28" si="52">I5*J6+I7*J8+I9*J10+I11*J12+I13*J14+I15*J16+I17*J18+I19*J20+I21*J22+I23*J24</f>
        <v>60</v>
      </c>
      <c r="J28" s="69"/>
      <c r="K28" s="68">
        <f t="shared" ref="K28" si="53">K5*L6+K7*L8+K9*L10+K11*L12+K13*L14+K15*L16+K17*L18+K19*L20+K21*L22+K23*L24</f>
        <v>-22</v>
      </c>
      <c r="L28" s="69"/>
      <c r="M28" s="11">
        <f>SUM(C28:L28)</f>
        <v>4</v>
      </c>
    </row>
  </sheetData>
  <mergeCells count="7">
    <mergeCell ref="O3:O4"/>
    <mergeCell ref="P3:P4"/>
    <mergeCell ref="C3:D4"/>
    <mergeCell ref="E3:F4"/>
    <mergeCell ref="G3:H4"/>
    <mergeCell ref="I3:J4"/>
    <mergeCell ref="K3:L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61DAE-2E4D-47C1-90E5-0F98046E378C}">
  <sheetPr>
    <pageSetUpPr fitToPage="1"/>
  </sheetPr>
  <dimension ref="B8:P22"/>
  <sheetViews>
    <sheetView topLeftCell="A9" zoomScale="110" zoomScaleNormal="110" workbookViewId="0">
      <selection activeCell="S13" sqref="S13"/>
    </sheetView>
  </sheetViews>
  <sheetFormatPr baseColWidth="10" defaultColWidth="11.42578125" defaultRowHeight="15" x14ac:dyDescent="0.25"/>
  <cols>
    <col min="2" max="2" width="9.140625" customWidth="1"/>
    <col min="3" max="3" width="17" customWidth="1"/>
    <col min="4" max="13" width="5.7109375" customWidth="1"/>
    <col min="16" max="16" width="17.7109375" customWidth="1"/>
  </cols>
  <sheetData>
    <row r="8" spans="3:16" ht="26.25" x14ac:dyDescent="0.4">
      <c r="C8" s="16"/>
      <c r="D8" s="17" t="s">
        <v>1</v>
      </c>
      <c r="E8" s="18"/>
      <c r="F8" s="17" t="s">
        <v>2</v>
      </c>
      <c r="G8" s="26"/>
      <c r="H8" s="26"/>
      <c r="I8" s="18"/>
      <c r="J8" s="17" t="s">
        <v>3</v>
      </c>
      <c r="K8" s="26"/>
      <c r="L8" s="26"/>
      <c r="M8" s="18"/>
      <c r="N8" s="17" t="s">
        <v>9</v>
      </c>
      <c r="O8" s="18"/>
      <c r="P8" s="84" t="s">
        <v>65</v>
      </c>
    </row>
    <row r="9" spans="3:16" ht="54.75" customHeight="1" x14ac:dyDescent="0.4">
      <c r="C9" s="16"/>
      <c r="D9" s="80" t="s">
        <v>66</v>
      </c>
      <c r="E9" s="81"/>
      <c r="F9" s="80" t="s">
        <v>67</v>
      </c>
      <c r="G9" s="81"/>
      <c r="H9" s="80" t="s">
        <v>68</v>
      </c>
      <c r="I9" s="81"/>
      <c r="J9" s="80" t="s">
        <v>69</v>
      </c>
      <c r="K9" s="81"/>
      <c r="L9" s="80" t="s">
        <v>70</v>
      </c>
      <c r="M9" s="81"/>
      <c r="N9" s="25" t="s">
        <v>15</v>
      </c>
      <c r="O9" s="25" t="s">
        <v>16</v>
      </c>
      <c r="P9" s="85"/>
    </row>
    <row r="10" spans="3:16" ht="26.25" x14ac:dyDescent="0.4">
      <c r="C10" s="86" t="s">
        <v>71</v>
      </c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19">
        <f>COUNTIF(D10:L10,"&gt;0")</f>
        <v>0</v>
      </c>
      <c r="O10" s="19">
        <f>COUNTIF(D10:L10,"&lt;0")</f>
        <v>0</v>
      </c>
      <c r="P10" s="19">
        <f>D10*E11+F10*G11+H10*I11+J10*K11+L10*M11</f>
        <v>0</v>
      </c>
    </row>
    <row r="11" spans="3:16" ht="26.25" x14ac:dyDescent="0.4">
      <c r="C11" s="87"/>
      <c r="D11" s="23"/>
      <c r="E11" s="24"/>
      <c r="F11" s="23"/>
      <c r="G11" s="24"/>
      <c r="H11" s="23"/>
      <c r="I11" s="24"/>
      <c r="J11" s="23"/>
      <c r="K11" s="24"/>
      <c r="L11" s="23"/>
      <c r="M11" s="24"/>
      <c r="N11" s="22"/>
      <c r="O11" s="22"/>
      <c r="P11" s="7"/>
    </row>
    <row r="12" spans="3:16" ht="26.25" x14ac:dyDescent="0.4">
      <c r="C12" s="86" t="s">
        <v>72</v>
      </c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19">
        <f t="shared" ref="N12" si="0">COUNTIF(D12:L12,"&gt;0")</f>
        <v>0</v>
      </c>
      <c r="O12" s="19">
        <f t="shared" ref="O12" si="1">COUNTIF(D12:L12,"&lt;0")</f>
        <v>0</v>
      </c>
      <c r="P12" s="19">
        <f t="shared" ref="P12" si="2">D12*E13+F12*G13+H12*I13+J12*K13+L12*M13</f>
        <v>0</v>
      </c>
    </row>
    <row r="13" spans="3:16" ht="26.25" x14ac:dyDescent="0.4">
      <c r="C13" s="87"/>
      <c r="D13" s="23"/>
      <c r="E13" s="24"/>
      <c r="F13" s="23"/>
      <c r="G13" s="24"/>
      <c r="H13" s="23"/>
      <c r="I13" s="24"/>
      <c r="J13" s="23"/>
      <c r="K13" s="24"/>
      <c r="L13" s="23"/>
      <c r="M13" s="24"/>
      <c r="N13" s="22"/>
      <c r="O13" s="22"/>
      <c r="P13" s="7"/>
    </row>
    <row r="14" spans="3:16" ht="26.25" x14ac:dyDescent="0.4">
      <c r="C14" s="86" t="s">
        <v>73</v>
      </c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19">
        <f t="shared" ref="N14" si="3">COUNTIF(D14:L14,"&gt;0")</f>
        <v>0</v>
      </c>
      <c r="O14" s="19">
        <f t="shared" ref="O14" si="4">COUNTIF(D14:L14,"&lt;0")</f>
        <v>0</v>
      </c>
      <c r="P14" s="19">
        <f t="shared" ref="P14" si="5">D14*E15+F14*G15+H14*I15+J14*K15+L14*M15</f>
        <v>0</v>
      </c>
    </row>
    <row r="15" spans="3:16" ht="26.25" x14ac:dyDescent="0.4">
      <c r="C15" s="87"/>
      <c r="D15" s="23"/>
      <c r="E15" s="24"/>
      <c r="F15" s="23"/>
      <c r="G15" s="24"/>
      <c r="H15" s="23"/>
      <c r="I15" s="24"/>
      <c r="J15" s="23"/>
      <c r="K15" s="24"/>
      <c r="L15" s="23"/>
      <c r="M15" s="24"/>
      <c r="N15" s="22"/>
      <c r="O15" s="22"/>
      <c r="P15" s="7"/>
    </row>
    <row r="16" spans="3:16" ht="26.25" x14ac:dyDescent="0.4">
      <c r="C16" s="86" t="s">
        <v>74</v>
      </c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19">
        <f t="shared" ref="N16" si="6">COUNTIF(D16:L16,"&gt;0")</f>
        <v>0</v>
      </c>
      <c r="O16" s="19">
        <f t="shared" ref="O16" si="7">COUNTIF(D16:L16,"&lt;0")</f>
        <v>0</v>
      </c>
      <c r="P16" s="19">
        <f t="shared" ref="P16" si="8">D16*E17+F16*G17+H16*I17+J16*K17+L16*M17</f>
        <v>0</v>
      </c>
    </row>
    <row r="17" spans="2:16" ht="26.25" x14ac:dyDescent="0.4">
      <c r="C17" s="87"/>
      <c r="D17" s="23"/>
      <c r="E17" s="24"/>
      <c r="F17" s="23"/>
      <c r="G17" s="24"/>
      <c r="H17" s="23"/>
      <c r="I17" s="24"/>
      <c r="J17" s="23"/>
      <c r="K17" s="24"/>
      <c r="L17" s="23"/>
      <c r="M17" s="24"/>
      <c r="N17" s="22"/>
      <c r="O17" s="22"/>
      <c r="P17" s="7"/>
    </row>
    <row r="18" spans="2:16" ht="26.25" x14ac:dyDescent="0.4">
      <c r="C18" s="86" t="s">
        <v>75</v>
      </c>
      <c r="D18" s="20"/>
      <c r="E18" s="21"/>
      <c r="F18" s="20"/>
      <c r="G18" s="21"/>
      <c r="H18" s="20"/>
      <c r="I18" s="21"/>
      <c r="J18" s="20"/>
      <c r="K18" s="21"/>
      <c r="L18" s="20"/>
      <c r="M18" s="21"/>
      <c r="N18" s="19">
        <f t="shared" ref="N18" si="9">COUNTIF(D18:L18,"&gt;0")</f>
        <v>0</v>
      </c>
      <c r="O18" s="19">
        <f t="shared" ref="O18" si="10">COUNTIF(D18:L18,"&lt;0")</f>
        <v>0</v>
      </c>
      <c r="P18" s="19">
        <f t="shared" ref="P18" si="11">D18*E19+F18*G19+H18*I19+J18*K19+L18*M19</f>
        <v>0</v>
      </c>
    </row>
    <row r="19" spans="2:16" ht="26.25" x14ac:dyDescent="0.4">
      <c r="C19" s="87"/>
      <c r="D19" s="23"/>
      <c r="E19" s="24"/>
      <c r="F19" s="23"/>
      <c r="G19" s="24"/>
      <c r="H19" s="23"/>
      <c r="I19" s="24"/>
      <c r="J19" s="23"/>
      <c r="K19" s="24"/>
      <c r="L19" s="23"/>
      <c r="M19" s="24"/>
      <c r="N19" s="22"/>
      <c r="O19" s="22"/>
      <c r="P19" s="7"/>
    </row>
    <row r="20" spans="2:16" ht="21" customHeight="1" x14ac:dyDescent="0.4">
      <c r="B20" s="82" t="s">
        <v>9</v>
      </c>
      <c r="C20" s="1" t="s">
        <v>15</v>
      </c>
      <c r="D20" s="8">
        <f>COUNTIF(D10:D18,"&gt;0")</f>
        <v>0</v>
      </c>
      <c r="E20" s="9"/>
      <c r="F20" s="8">
        <f t="shared" ref="F20" si="12">COUNTIF(F10:F18,"&gt;0")</f>
        <v>0</v>
      </c>
      <c r="G20" s="9"/>
      <c r="H20" s="8">
        <f t="shared" ref="H20" si="13">COUNTIF(H10:H18,"&gt;0")</f>
        <v>0</v>
      </c>
      <c r="I20" s="9"/>
      <c r="J20" s="8">
        <f t="shared" ref="J20" si="14">COUNTIF(J10:J18,"&gt;0")</f>
        <v>0</v>
      </c>
      <c r="K20" s="9"/>
      <c r="L20" s="8">
        <f t="shared" ref="L20" si="15">COUNTIF(L10:L18,"&gt;0")</f>
        <v>0</v>
      </c>
      <c r="M20" s="9"/>
      <c r="N20" s="27">
        <f>SUM(N10:N18)</f>
        <v>0</v>
      </c>
      <c r="O20" s="28">
        <f>SUM(O10:O18)</f>
        <v>0</v>
      </c>
      <c r="P20" s="28">
        <f>SUM(P10:P18)</f>
        <v>0</v>
      </c>
    </row>
    <row r="21" spans="2:16" ht="26.25" x14ac:dyDescent="0.4">
      <c r="B21" s="83"/>
      <c r="C21" s="25" t="s">
        <v>16</v>
      </c>
      <c r="D21" s="29">
        <f>COUNTIF(D10:D18,"&lt;0")</f>
        <v>0</v>
      </c>
      <c r="E21" s="30"/>
      <c r="F21" s="29">
        <f t="shared" ref="F21" si="16">COUNTIF(F10:F18,"&lt;0")</f>
        <v>0</v>
      </c>
      <c r="G21" s="30"/>
      <c r="H21" s="29">
        <f t="shared" ref="H21" si="17">COUNTIF(H10:H18,"&lt;0")</f>
        <v>0</v>
      </c>
      <c r="I21" s="30"/>
      <c r="J21" s="29">
        <f t="shared" ref="J21" si="18">COUNTIF(J10:J18,"&lt;0")</f>
        <v>0</v>
      </c>
      <c r="K21" s="30"/>
      <c r="L21" s="29">
        <f t="shared" ref="L21" si="19">COUNTIF(L10:L18,"&lt;0")</f>
        <v>0</v>
      </c>
      <c r="M21" s="30"/>
      <c r="N21" s="28">
        <f>SUM(D21:M21)</f>
        <v>0</v>
      </c>
      <c r="O21" s="16"/>
      <c r="P21" s="16"/>
    </row>
    <row r="22" spans="2:16" ht="26.25" x14ac:dyDescent="0.4">
      <c r="B22" t="s">
        <v>65</v>
      </c>
      <c r="D22" s="29">
        <f>D10*E11+D12*E13+D14*E15+D16*E17+D18*E19</f>
        <v>0</v>
      </c>
      <c r="E22" s="30"/>
      <c r="F22" s="29">
        <f t="shared" ref="F22" si="20">F10*G11+F12*G13+F14*G15+F16*G17+F18*G19</f>
        <v>0</v>
      </c>
      <c r="G22" s="30"/>
      <c r="H22" s="29">
        <f t="shared" ref="H22" si="21">H10*I11+H12*I13+H14*I15+H16*I17+H18*I19</f>
        <v>0</v>
      </c>
      <c r="I22" s="30"/>
      <c r="J22" s="29">
        <f t="shared" ref="J22" si="22">J10*K11+J12*K13+J14*K15+J16*K17+J18*K19</f>
        <v>0</v>
      </c>
      <c r="K22" s="30"/>
      <c r="L22" s="29">
        <f t="shared" ref="L22" si="23">L10*M11+L12*M13+L14*M15+L16*M17+L18*M19</f>
        <v>0</v>
      </c>
      <c r="M22" s="30"/>
      <c r="N22" s="28">
        <f>SUM(D22:M22)</f>
        <v>0</v>
      </c>
      <c r="O22" s="16"/>
      <c r="P22" s="27">
        <f>AVERAGE(P10:P19)</f>
        <v>0</v>
      </c>
    </row>
  </sheetData>
  <mergeCells count="12">
    <mergeCell ref="L9:M9"/>
    <mergeCell ref="D9:E9"/>
    <mergeCell ref="B20:B21"/>
    <mergeCell ref="P8:P9"/>
    <mergeCell ref="C10:C11"/>
    <mergeCell ref="C12:C13"/>
    <mergeCell ref="H9:I9"/>
    <mergeCell ref="F9:G9"/>
    <mergeCell ref="J9:K9"/>
    <mergeCell ref="C14:C15"/>
    <mergeCell ref="C16:C17"/>
    <mergeCell ref="C18:C19"/>
  </mergeCells>
  <phoneticPr fontId="2" type="noConversion"/>
  <pageMargins left="0.7" right="0.7" top="0.75" bottom="0.75" header="0.3" footer="0.3"/>
  <pageSetup paperSize="9" scale="97"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6C2B5B08E7D948893AAD5A84CC08E0" ma:contentTypeVersion="16" ma:contentTypeDescription="Crear nuevo documento." ma:contentTypeScope="" ma:versionID="f30a0a39d6e0b314ebdab838eb27fa57">
  <xsd:schema xmlns:xsd="http://www.w3.org/2001/XMLSchema" xmlns:xs="http://www.w3.org/2001/XMLSchema" xmlns:p="http://schemas.microsoft.com/office/2006/metadata/properties" xmlns:ns3="65315970-dfcd-4a4e-9aac-2fbbd8a521c9" xmlns:ns4="25eff6df-4190-4548-b69e-09c4466fd29e" targetNamespace="http://schemas.microsoft.com/office/2006/metadata/properties" ma:root="true" ma:fieldsID="e85c997c0b8b239629b58dcec846cb49" ns3:_="" ns4:_="">
    <xsd:import namespace="65315970-dfcd-4a4e-9aac-2fbbd8a521c9"/>
    <xsd:import namespace="25eff6df-4190-4548-b69e-09c4466fd29e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15970-dfcd-4a4e-9aac-2fbbd8a521c9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ash de la sugerencia para compartir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ff6df-4190-4548-b69e-09c4466fd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eff6df-4190-4548-b69e-09c4466fd29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86DC1D-C293-4645-987B-6FA246E918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315970-dfcd-4a4e-9aac-2fbbd8a521c9"/>
    <ds:schemaRef ds:uri="25eff6df-4190-4548-b69e-09c4466fd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688ACB-DC57-4F4D-B082-31DE1CA042F0}">
  <ds:schemaRefs>
    <ds:schemaRef ds:uri="http://purl.org/dc/dcmitype/"/>
    <ds:schemaRef ds:uri="http://schemas.microsoft.com/office/2006/metadata/properties"/>
    <ds:schemaRef ds:uri="25eff6df-4190-4548-b69e-09c4466fd29e"/>
    <ds:schemaRef ds:uri="http://schemas.openxmlformats.org/package/2006/metadata/core-properties"/>
    <ds:schemaRef ds:uri="65315970-dfcd-4a4e-9aac-2fbbd8a521c9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485A27-04A0-4562-B56E-0ACCD3E85D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</vt:lpstr>
      <vt:lpstr>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Leonardo</dc:creator>
  <cp:keywords/>
  <dc:description/>
  <cp:lastModifiedBy>FRANZ LEONARDO PUCHA COFREP</cp:lastModifiedBy>
  <cp:revision/>
  <dcterms:created xsi:type="dcterms:W3CDTF">2022-12-22T12:21:49Z</dcterms:created>
  <dcterms:modified xsi:type="dcterms:W3CDTF">2023-09-09T00:52:18Z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0x010100646C2B5B08E7D948893AAD5A84CC08E0</vt:lpwstr>
  </property>
</Properties>
</file>